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総合事業関係\✮✮✮新総合事業✮✮✮\総合事業実施要綱\令和５年度　指定に関する要綱\ホームページ\要綱様式\参考様式等\"/>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'訪問型サービス（１枚版）'!$A$1:$BD$48</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5" i="1" l="1"/>
  <c r="H120" i="9"/>
  <c r="J120" i="9"/>
  <c r="F120" i="9"/>
  <c r="H38" i="10"/>
  <c r="J38" i="10"/>
  <c r="F38" i="10"/>
  <c r="AU8" i="10" l="1"/>
  <c r="AU14" i="1"/>
  <c r="AU8" i="1"/>
  <c r="AU8" i="9"/>
  <c r="L34" i="1" l="1"/>
  <c r="F33" i="1"/>
  <c r="H33" i="1"/>
  <c r="J33" i="1"/>
  <c r="T34" i="1"/>
  <c r="V34" i="1"/>
  <c r="T35" i="1"/>
  <c r="V35" i="1"/>
  <c r="T36" i="1"/>
  <c r="V36" i="1"/>
  <c r="T37" i="1"/>
  <c r="V37" i="1"/>
  <c r="Y38" i="1"/>
  <c r="AA38" i="1"/>
  <c r="R43" i="1" s="1"/>
  <c r="AE38" i="1"/>
  <c r="R48" i="1" s="1"/>
  <c r="R42" i="1"/>
  <c r="W42" i="1"/>
  <c r="W43" i="1"/>
  <c r="AB43" i="1" l="1"/>
  <c r="W48" i="1" s="1"/>
  <c r="V38" i="1"/>
  <c r="T38" i="1"/>
  <c r="AB48"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6" i="1"/>
  <c r="J36" i="1"/>
  <c r="F36" i="1"/>
  <c r="L36" i="1"/>
  <c r="L38" i="1" s="1"/>
  <c r="C43" i="1" s="1"/>
  <c r="I43" i="1" l="1"/>
  <c r="L43" i="1"/>
</calcChain>
</file>

<file path=xl/sharedStrings.xml><?xml version="1.0" encoding="utf-8"?>
<sst xmlns="http://schemas.openxmlformats.org/spreadsheetml/2006/main" count="464" uniqueCount="171">
  <si>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</si>
  <si>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</si>
  <si>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</si>
  <si>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</si>
  <si>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</si>
  <si>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</si>
  <si>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</si>
  <si>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</si>
  <si>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</si>
  <si>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</si>
  <si>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</si>
  <si>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</si>
  <si>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</si>
  <si>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</si>
  <si>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</si>
  <si>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</si>
  <si>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</si>
  <si>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</si>
  <si>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</si>
  <si>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</si>
  <si>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</si>
  <si>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</si>
  <si>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</si>
  <si>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</si>
  <si>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</si>
  <si>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</si>
  <si>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</si>
  <si>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</si>
  <si>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</si>
  <si>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</si>
  <si>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</si>
  <si>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</si>
  <si>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</si>
  <si>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</si>
  <si>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</si>
  <si>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</si>
  <si>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</si>
  <si>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</si>
  <si>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</si>
  <si>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</si>
  <si>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</si>
  <si>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</si>
  <si>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</si>
  <si>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</si>
  <si>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</si>
  <si>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</si>
  <si>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</si>
  <si>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</si>
  <si>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</si>
  <si>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</si>
  <si>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</si>
  <si>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</si>
  <si>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</si>
  <si>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</si>
  <si>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</si>
  <si>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</si>
  <si>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</si>
  <si>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</si>
  <si>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</si>
  <si>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</si>
  <si>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</si>
  <si>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</si>
  <si>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</si>
  <si>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</si>
  <si>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</si>
  <si>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</si>
  <si>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</si>
  <si>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</si>
  <si>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</si>
  <si>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</si>
  <si>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</si>
  <si>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</si>
  <si>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</si>
  <si>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</si>
  <si>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</si>
  <si>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</si>
  <si>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</si>
  <si>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</si>
  <si>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</si>
  <si>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</si>
  <si>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</si>
  <si>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</si>
  <si>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</si>
  <si>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</si>
  <si>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</si>
  <si>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</si>
  <si>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</si>
  <si>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</si>
  <si>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</si>
  <si>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</si>
  <si>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</si>
  <si>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</si>
  <si>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</si>
  <si>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</si>
  <si>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</si>
  <si>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</si>
  <si>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</si>
  <si>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</si>
  <si>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</si>
  <si>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</si>
  <si>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</si>
  <si>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</si>
  <si>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</si>
  <si>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</si>
  <si>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</si>
  <si>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</si>
  <si>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</si>
  <si>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</si>
  <si>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</si>
  <si>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</si>
  <si>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</si>
  <si>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</si>
  <si>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</si>
  <si>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</si>
  <si>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</si>
  <si>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</si>
  <si>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</si>
  <si>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</si>
  <si>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</si>
  <si>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</si>
  <si>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</si>
  <si>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</si>
  <si>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</si>
  <si>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</si>
  <si>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</si>
  <si>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</si>
  <si>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</si>
  <si>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</si>
  <si>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</si>
  <si>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</si>
  <si>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</si>
  <si>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</si>
  <si>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</si>
  <si>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</si>
  <si>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</si>
  <si>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</si>
  <si>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</si>
  <si>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</si>
  <si>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</si>
  <si>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</si>
  <si>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</si>
  <si>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</si>
  <si>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</si>
  <si>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</si>
  <si>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</si>
  <si>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</si>
  <si>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</si>
  <si>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</si>
  <si>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</si>
  <si>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</si>
  <si>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</si>
  <si>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</si>
  <si>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</si>
  <si>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</si>
  <si>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</si>
  <si>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</si>
  <si>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</si>
  <si>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</si>
  <si>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</si>
  <si>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</si>
  <si>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</si>
  <si>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</si>
  <si>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</si>
  <si>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</si>
  <si>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</si>
  <si>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</si>
  <si>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</si>
  <si>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</si>
  <si>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</si>
  <si>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総合事業訪問型サービス</t>
    <rPh sb="0" eb="2">
      <t>ソウゴウ</t>
    </rPh>
    <rPh sb="2" eb="4">
      <t>ジギョウ</t>
    </rPh>
    <rPh sb="4" eb="6">
      <t>ホウモン</t>
    </rPh>
    <rPh sb="6" eb="7">
      <t>カタ</t>
    </rPh>
    <phoneticPr fontId="1"/>
  </si>
  <si>
    <t>（参考様式１－１３）</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</si>
</sst>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5"/>
  <sheetViews>
    <sheetView showGridLines="0" tabSelected="1" view="pageBreakPreview" zoomScale="75" zoomScaleNormal="55" zoomScaleSheetLayoutView="75" workbookViewId="0">
      <selection activeCell="G13" sqref="G13:K1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7" t="s">
        <v>170</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169</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67" t="s">
        <v>158</v>
      </c>
      <c r="D31" s="98"/>
      <c r="E31" s="98"/>
      <c r="F31" s="99"/>
      <c r="G31" s="99"/>
      <c r="H31" s="99"/>
      <c r="I31" s="99"/>
      <c r="J31" s="99"/>
      <c r="K31" s="99"/>
      <c r="L31" s="99"/>
      <c r="M31" s="99"/>
      <c r="N31" s="99"/>
      <c r="O31" s="99"/>
      <c r="P31" s="99"/>
      <c r="Q31" s="99" t="s">
        <v>143</v>
      </c>
      <c r="R31" s="99"/>
      <c r="S31" s="99"/>
      <c r="T31" s="99"/>
      <c r="U31" s="99"/>
      <c r="V31" s="99"/>
      <c r="W31" s="99"/>
      <c r="X31" s="99"/>
      <c r="Y31" s="99"/>
      <c r="Z31" s="99"/>
      <c r="AA31" s="101"/>
      <c r="AB31" s="99"/>
      <c r="AC31" s="99"/>
      <c r="AD31" s="99"/>
      <c r="AE31" s="99"/>
      <c r="AF31" s="99"/>
      <c r="AG31" s="99"/>
      <c r="AH31" s="99"/>
      <c r="AI31" s="99" t="s">
        <v>101</v>
      </c>
      <c r="AJ31" s="99"/>
      <c r="AK31" s="99"/>
      <c r="AL31" s="99"/>
      <c r="AM31" s="99"/>
      <c r="AN31" s="99"/>
      <c r="AO31" s="106"/>
      <c r="AP31" s="106"/>
      <c r="AQ31" s="106"/>
      <c r="AR31" s="106"/>
      <c r="AS31" s="107"/>
      <c r="AT31" s="106"/>
      <c r="AU31" s="106"/>
      <c r="AV31" s="106"/>
      <c r="AW31" s="106"/>
      <c r="AX31" s="71"/>
      <c r="AY31" s="71"/>
      <c r="AZ31" s="71"/>
      <c r="BA31" s="71"/>
      <c r="BB31" s="71"/>
      <c r="BC31" s="71"/>
      <c r="BD31" s="71"/>
    </row>
    <row r="32" spans="1:56" ht="20.25" customHeight="1" x14ac:dyDescent="0.4">
      <c r="A32" s="71"/>
      <c r="B32" s="71"/>
      <c r="C32" s="67" t="s">
        <v>35</v>
      </c>
      <c r="D32" s="98"/>
      <c r="E32" s="98"/>
      <c r="F32" s="99"/>
      <c r="G32" s="99"/>
      <c r="H32" s="99"/>
      <c r="I32" s="99"/>
      <c r="J32" s="99"/>
      <c r="K32" s="99"/>
      <c r="L32" s="267" t="s">
        <v>29</v>
      </c>
      <c r="M32" s="267"/>
      <c r="N32" s="99"/>
      <c r="O32" s="99"/>
      <c r="P32" s="99"/>
      <c r="Q32" s="99"/>
      <c r="R32" s="240" t="s">
        <v>55</v>
      </c>
      <c r="S32" s="240"/>
      <c r="T32" s="240" t="s">
        <v>56</v>
      </c>
      <c r="U32" s="240"/>
      <c r="V32" s="240"/>
      <c r="W32" s="240"/>
      <c r="X32" s="99"/>
      <c r="Y32" s="272" t="s">
        <v>59</v>
      </c>
      <c r="Z32" s="272"/>
      <c r="AA32" s="272"/>
      <c r="AB32" s="272"/>
      <c r="AC32" s="67"/>
      <c r="AD32" s="67"/>
      <c r="AE32" s="105" t="s">
        <v>68</v>
      </c>
      <c r="AF32" s="105"/>
      <c r="AG32" s="99"/>
      <c r="AH32" s="99"/>
      <c r="AI32" s="243" t="s">
        <v>8</v>
      </c>
      <c r="AJ32" s="244"/>
      <c r="AK32" s="243" t="s">
        <v>9</v>
      </c>
      <c r="AL32" s="251"/>
      <c r="AM32" s="251"/>
      <c r="AN32" s="244"/>
      <c r="AO32" s="106"/>
      <c r="AP32" s="106"/>
      <c r="AQ32" s="106"/>
      <c r="AR32" s="106"/>
      <c r="AS32" s="273"/>
      <c r="AT32" s="273"/>
      <c r="AU32" s="106"/>
      <c r="AV32" s="106"/>
      <c r="AW32" s="106"/>
      <c r="AX32" s="71"/>
      <c r="AY32" s="71"/>
      <c r="AZ32" s="71"/>
      <c r="BA32" s="71"/>
      <c r="BB32" s="71"/>
      <c r="BC32" s="71"/>
      <c r="BD32" s="71"/>
    </row>
    <row r="33" spans="1:56" ht="20.25" customHeight="1" x14ac:dyDescent="0.4">
      <c r="A33" s="71"/>
      <c r="B33" s="71"/>
      <c r="C33" s="261"/>
      <c r="D33" s="262"/>
      <c r="E33" s="263"/>
      <c r="F33" s="265">
        <f>IF(AB2=1,10,IF(AB2=2,11,IF(AB2=3,12,AB2-3)))</f>
        <v>1</v>
      </c>
      <c r="G33" s="266"/>
      <c r="H33" s="265">
        <f>IF(AB2=1,11,IF(AB2=2,12,AB2-2))</f>
        <v>2</v>
      </c>
      <c r="I33" s="266"/>
      <c r="J33" s="265">
        <f>IF(AB2=1,12,AB2-1)</f>
        <v>3</v>
      </c>
      <c r="K33" s="266"/>
      <c r="L33" s="243" t="s">
        <v>28</v>
      </c>
      <c r="M33" s="244"/>
      <c r="N33" s="99"/>
      <c r="O33" s="99"/>
      <c r="P33" s="99"/>
      <c r="Q33" s="99"/>
      <c r="R33" s="252"/>
      <c r="S33" s="252"/>
      <c r="T33" s="252" t="s">
        <v>57</v>
      </c>
      <c r="U33" s="252"/>
      <c r="V33" s="252" t="s">
        <v>58</v>
      </c>
      <c r="W33" s="252"/>
      <c r="X33" s="99"/>
      <c r="Y33" s="252" t="s">
        <v>57</v>
      </c>
      <c r="Z33" s="252"/>
      <c r="AA33" s="252" t="s">
        <v>58</v>
      </c>
      <c r="AB33" s="252"/>
      <c r="AC33" s="67"/>
      <c r="AD33" s="67"/>
      <c r="AE33" s="105" t="s">
        <v>64</v>
      </c>
      <c r="AF33" s="105"/>
      <c r="AG33" s="99"/>
      <c r="AH33" s="99"/>
      <c r="AI33" s="243" t="s">
        <v>4</v>
      </c>
      <c r="AJ33" s="244"/>
      <c r="AK33" s="243" t="s">
        <v>72</v>
      </c>
      <c r="AL33" s="251"/>
      <c r="AM33" s="251"/>
      <c r="AN33" s="244"/>
      <c r="AO33" s="108"/>
      <c r="AP33" s="108"/>
      <c r="AQ33" s="106"/>
      <c r="AR33" s="109"/>
      <c r="AS33" s="274"/>
      <c r="AT33" s="274"/>
      <c r="AU33" s="106"/>
      <c r="AV33" s="106"/>
      <c r="AW33" s="106"/>
      <c r="AX33" s="71"/>
      <c r="AY33" s="71"/>
      <c r="AZ33" s="71"/>
      <c r="BA33" s="71"/>
      <c r="BB33" s="71"/>
      <c r="BC33" s="71"/>
      <c r="BD33" s="71"/>
    </row>
    <row r="34" spans="1:56" ht="20.25" customHeight="1" x14ac:dyDescent="0.4">
      <c r="A34" s="71"/>
      <c r="B34" s="71"/>
      <c r="C34" s="261" t="s">
        <v>116</v>
      </c>
      <c r="D34" s="262"/>
      <c r="E34" s="263"/>
      <c r="F34" s="279"/>
      <c r="G34" s="279"/>
      <c r="H34" s="279"/>
      <c r="I34" s="279"/>
      <c r="J34" s="279"/>
      <c r="K34" s="279"/>
      <c r="L34" s="235">
        <f>SUM(F34:K34)</f>
        <v>0</v>
      </c>
      <c r="M34" s="235"/>
      <c r="N34" s="99"/>
      <c r="O34" s="99"/>
      <c r="P34" s="99"/>
      <c r="Q34" s="99"/>
      <c r="R34" s="243" t="s">
        <v>4</v>
      </c>
      <c r="S34" s="244"/>
      <c r="T34" s="238">
        <f>SUMIFS($AU$13:$AV$30,$C$13:$D$30,"訪問介護員",$E$13:$F$30,"A")+SUMIFS($AU$13:$AV$30,$C$13:$D$30,"サービス提供責任者",$E$13:$F$30,"A")</f>
        <v>0</v>
      </c>
      <c r="U34" s="239"/>
      <c r="V34" s="245">
        <f>SUMIFS($AW$13:$AX$30,$C$13:$D$30,"訪問介護員",$E$13:$F$30,"A")+SUMIFS($AW$13:$AX$30,$C$13:$D$30,"サービス提供責任者",$E$13:$F$30,"A")</f>
        <v>0</v>
      </c>
      <c r="W34" s="246"/>
      <c r="X34" s="99"/>
      <c r="Y34" s="236">
        <v>0</v>
      </c>
      <c r="Z34" s="237"/>
      <c r="AA34" s="247">
        <v>0</v>
      </c>
      <c r="AB34" s="248"/>
      <c r="AC34" s="67"/>
      <c r="AD34" s="67"/>
      <c r="AE34" s="236">
        <v>0</v>
      </c>
      <c r="AF34" s="237"/>
      <c r="AG34" s="99"/>
      <c r="AH34" s="99"/>
      <c r="AI34" s="243" t="s">
        <v>5</v>
      </c>
      <c r="AJ34" s="244"/>
      <c r="AK34" s="243" t="s">
        <v>73</v>
      </c>
      <c r="AL34" s="251"/>
      <c r="AM34" s="251"/>
      <c r="AN34" s="244"/>
      <c r="AO34" s="109"/>
      <c r="AP34" s="106"/>
      <c r="AQ34" s="264"/>
      <c r="AR34" s="264"/>
      <c r="AS34" s="264"/>
      <c r="AT34" s="264"/>
      <c r="AU34" s="106"/>
      <c r="AV34" s="106"/>
      <c r="AW34" s="106"/>
      <c r="AX34" s="71"/>
      <c r="AY34" s="71"/>
      <c r="AZ34" s="71"/>
      <c r="BA34" s="71"/>
      <c r="BB34" s="71"/>
      <c r="BC34" s="71"/>
      <c r="BD34" s="71"/>
    </row>
    <row r="35" spans="1:56" ht="20.25" customHeight="1" x14ac:dyDescent="0.4">
      <c r="A35" s="71"/>
      <c r="B35" s="71"/>
      <c r="C35" s="261" t="s">
        <v>117</v>
      </c>
      <c r="D35" s="262"/>
      <c r="E35" s="263"/>
      <c r="F35" s="280"/>
      <c r="G35" s="281"/>
      <c r="H35" s="280"/>
      <c r="I35" s="281"/>
      <c r="J35" s="280"/>
      <c r="K35" s="281"/>
      <c r="L35" s="277">
        <f>SUM(F35:K35)</f>
        <v>0</v>
      </c>
      <c r="M35" s="278"/>
      <c r="N35" s="99"/>
      <c r="O35" s="99"/>
      <c r="P35" s="99"/>
      <c r="Q35" s="99"/>
      <c r="R35" s="243" t="s">
        <v>5</v>
      </c>
      <c r="S35" s="244"/>
      <c r="T35" s="238">
        <f>SUMIFS($AU$13:$AV$30,$C$13:$D$30,"訪問介護員",$E$13:$F$30,"B")+SUMIFS($AU$13:$AV$30,$C$13:$D$30,"サービス提供責任者",$E$13:$F$30,"B")</f>
        <v>0</v>
      </c>
      <c r="U35" s="239"/>
      <c r="V35" s="245">
        <f>SUMIFS($AW$13:$AX$30,$C$13:$D$30,"訪問介護員",$E$13:$F$30,"B")+SUMIFS($AW$13:$AX$30,$C$13:$D$30,"サービス提供責任者",$E$13:$F$30,"B")</f>
        <v>0</v>
      </c>
      <c r="W35" s="246"/>
      <c r="X35" s="99"/>
      <c r="Y35" s="236">
        <v>0</v>
      </c>
      <c r="Z35" s="237"/>
      <c r="AA35" s="247">
        <v>0</v>
      </c>
      <c r="AB35" s="248"/>
      <c r="AC35" s="67"/>
      <c r="AD35" s="67"/>
      <c r="AE35" s="236">
        <v>0</v>
      </c>
      <c r="AF35" s="237"/>
      <c r="AG35" s="99"/>
      <c r="AH35" s="99"/>
      <c r="AI35" s="243" t="s">
        <v>6</v>
      </c>
      <c r="AJ35" s="244"/>
      <c r="AK35" s="243" t="s">
        <v>74</v>
      </c>
      <c r="AL35" s="251"/>
      <c r="AM35" s="251"/>
      <c r="AN35" s="244"/>
      <c r="AO35" s="109"/>
      <c r="AP35" s="106"/>
      <c r="AQ35" s="253"/>
      <c r="AR35" s="253"/>
      <c r="AS35" s="253"/>
      <c r="AT35" s="253"/>
      <c r="AU35" s="106"/>
      <c r="AV35" s="106"/>
      <c r="AW35" s="106"/>
      <c r="AX35" s="71"/>
      <c r="AY35" s="71"/>
      <c r="AZ35" s="71"/>
      <c r="BA35" s="71"/>
      <c r="BB35" s="71"/>
      <c r="BC35" s="71"/>
      <c r="BD35" s="71"/>
    </row>
    <row r="36" spans="1:56" ht="20.25" customHeight="1" x14ac:dyDescent="0.4">
      <c r="A36" s="71"/>
      <c r="B36" s="71"/>
      <c r="C36" s="261" t="s">
        <v>28</v>
      </c>
      <c r="D36" s="262"/>
      <c r="E36" s="263"/>
      <c r="F36" s="235">
        <f>SUM(F34:G35)</f>
        <v>0</v>
      </c>
      <c r="G36" s="235"/>
      <c r="H36" s="235">
        <f>SUM(H34:I35)</f>
        <v>0</v>
      </c>
      <c r="I36" s="235"/>
      <c r="J36" s="235">
        <f>SUM(J34:K35)</f>
        <v>0</v>
      </c>
      <c r="K36" s="235"/>
      <c r="L36" s="235">
        <f>SUM(L34:M35)</f>
        <v>0</v>
      </c>
      <c r="M36" s="235"/>
      <c r="N36" s="99"/>
      <c r="O36" s="99"/>
      <c r="P36" s="99"/>
      <c r="Q36" s="99"/>
      <c r="R36" s="243" t="s">
        <v>6</v>
      </c>
      <c r="S36" s="244"/>
      <c r="T36" s="238">
        <f>SUMIFS($AU$13:$AV$30,$C$13:$D$30,"訪問介護員",$E$13:$F$30,"C")+SUMIFS($AU$13:$AV$30,$C$13:$D$30,"サービス提供責任者",$E$13:$F$30,"C")</f>
        <v>0</v>
      </c>
      <c r="U36" s="239"/>
      <c r="V36" s="245">
        <f>SUMIFS($AW$13:$AX$30,$C$13:$D$30,"訪問介護員",$E$13:$F$30,"C")+SUMIFS($AW$13:$AX$30,$C$13:$D$30,"サービス提供責任者",$E$13:$F$30,"C")</f>
        <v>0</v>
      </c>
      <c r="W36" s="246"/>
      <c r="X36" s="99"/>
      <c r="Y36" s="236">
        <v>0</v>
      </c>
      <c r="Z36" s="237"/>
      <c r="AA36" s="249">
        <v>0</v>
      </c>
      <c r="AB36" s="250"/>
      <c r="AC36" s="67"/>
      <c r="AD36" s="67"/>
      <c r="AE36" s="238" t="s">
        <v>37</v>
      </c>
      <c r="AF36" s="239"/>
      <c r="AG36" s="99"/>
      <c r="AH36" s="99"/>
      <c r="AI36" s="243" t="s">
        <v>7</v>
      </c>
      <c r="AJ36" s="244"/>
      <c r="AK36" s="243" t="s">
        <v>100</v>
      </c>
      <c r="AL36" s="251"/>
      <c r="AM36" s="251"/>
      <c r="AN36" s="244"/>
      <c r="AO36" s="110"/>
      <c r="AP36" s="106"/>
      <c r="AQ36" s="241"/>
      <c r="AR36" s="241"/>
      <c r="AS36" s="242"/>
      <c r="AT36" s="242"/>
      <c r="AU36" s="106"/>
      <c r="AV36" s="106"/>
      <c r="AW36" s="106"/>
      <c r="AX36" s="71"/>
      <c r="AY36" s="71"/>
      <c r="AZ36" s="71"/>
      <c r="BA36" s="71"/>
      <c r="BB36" s="71"/>
      <c r="BC36" s="71"/>
      <c r="BD36" s="71"/>
    </row>
    <row r="37" spans="1:56" ht="20.25" customHeight="1" x14ac:dyDescent="0.4">
      <c r="A37" s="71"/>
      <c r="B37" s="71"/>
      <c r="L37" s="105" t="s">
        <v>30</v>
      </c>
      <c r="M37" s="155"/>
      <c r="N37" s="240"/>
      <c r="O37" s="240"/>
      <c r="P37" s="99"/>
      <c r="Q37" s="99"/>
      <c r="R37" s="243" t="s">
        <v>7</v>
      </c>
      <c r="S37" s="244"/>
      <c r="T37" s="238">
        <f>SUMIFS($AU$13:$AV$30,$C$13:$D$30,"訪問介護員",$E$13:$F$30,"D")+SUMIFS($AU$13:$AV$30,$C$13:$D$30,"サービス提供責任者",$E$13:$F$30,"D")</f>
        <v>0</v>
      </c>
      <c r="U37" s="239"/>
      <c r="V37" s="245">
        <f>SUMIFS($AW$13:$AX$30,$C$13:$D$30,"訪問介護員",$E$13:$F$30,"D")+SUMIFS($AW$13:$AX$30,$C$13:$D$30,"サービス提供責任者",$E$13:$F$30,"D")</f>
        <v>0</v>
      </c>
      <c r="W37" s="246"/>
      <c r="X37" s="99"/>
      <c r="Y37" s="236">
        <v>0</v>
      </c>
      <c r="Z37" s="237"/>
      <c r="AA37" s="249">
        <v>0</v>
      </c>
      <c r="AB37" s="250"/>
      <c r="AC37" s="67"/>
      <c r="AD37" s="67"/>
      <c r="AE37" s="238" t="s">
        <v>37</v>
      </c>
      <c r="AF37" s="239"/>
      <c r="AG37" s="99"/>
      <c r="AH37" s="99"/>
      <c r="AI37" s="99"/>
      <c r="AJ37" s="253"/>
      <c r="AK37" s="253"/>
      <c r="AL37" s="241"/>
      <c r="AM37" s="241"/>
      <c r="AN37" s="242"/>
      <c r="AO37" s="242"/>
      <c r="AP37" s="106"/>
      <c r="AQ37" s="241"/>
      <c r="AR37" s="241"/>
      <c r="AS37" s="242"/>
      <c r="AT37" s="242"/>
      <c r="AU37" s="106"/>
      <c r="AV37" s="106"/>
      <c r="AW37" s="106"/>
      <c r="AX37" s="73"/>
      <c r="AY37" s="73"/>
      <c r="AZ37" s="71"/>
      <c r="BA37" s="71"/>
      <c r="BB37" s="71"/>
      <c r="BC37" s="71"/>
      <c r="BD37" s="71"/>
    </row>
    <row r="38" spans="1:56" ht="20.25" customHeight="1" x14ac:dyDescent="0.4">
      <c r="A38" s="71"/>
      <c r="B38" s="71"/>
      <c r="C38" s="67"/>
      <c r="D38" s="67"/>
      <c r="E38" s="67"/>
      <c r="F38" s="67"/>
      <c r="G38" s="67"/>
      <c r="H38" s="67"/>
      <c r="I38" s="67"/>
      <c r="J38" s="67"/>
      <c r="K38" s="67"/>
      <c r="L38" s="293">
        <f>L36/3</f>
        <v>0</v>
      </c>
      <c r="M38" s="293"/>
      <c r="N38" s="67"/>
      <c r="O38" s="67"/>
      <c r="P38" s="99"/>
      <c r="Q38" s="99"/>
      <c r="R38" s="243" t="s">
        <v>28</v>
      </c>
      <c r="S38" s="244"/>
      <c r="T38" s="238">
        <f>SUM(T34:U37)</f>
        <v>0</v>
      </c>
      <c r="U38" s="239"/>
      <c r="V38" s="245">
        <f>SUM(V34:W37)</f>
        <v>0</v>
      </c>
      <c r="W38" s="246"/>
      <c r="X38" s="99"/>
      <c r="Y38" s="238">
        <f>SUM(Y34:Z37)</f>
        <v>0</v>
      </c>
      <c r="Z38" s="239"/>
      <c r="AA38" s="270">
        <f>SUM(AA34:AB37)</f>
        <v>0</v>
      </c>
      <c r="AB38" s="271"/>
      <c r="AC38" s="67"/>
      <c r="AD38" s="67"/>
      <c r="AE38" s="238">
        <f>SUM(AE34:AF35)</f>
        <v>0</v>
      </c>
      <c r="AF38" s="239"/>
      <c r="AG38" s="99"/>
      <c r="AH38" s="99"/>
      <c r="AI38" s="99"/>
      <c r="AJ38" s="253"/>
      <c r="AK38" s="253"/>
      <c r="AL38" s="241"/>
      <c r="AM38" s="241"/>
      <c r="AN38" s="305"/>
      <c r="AO38" s="305"/>
      <c r="AP38" s="106"/>
      <c r="AQ38" s="241"/>
      <c r="AR38" s="241"/>
      <c r="AS38" s="242"/>
      <c r="AT38" s="242"/>
      <c r="AU38" s="106"/>
      <c r="AV38" s="106"/>
      <c r="AW38" s="106"/>
      <c r="AX38" s="73"/>
      <c r="AY38" s="73"/>
      <c r="AZ38" s="71"/>
      <c r="BA38" s="71"/>
      <c r="BB38" s="71"/>
      <c r="BC38" s="71"/>
      <c r="BD38" s="71"/>
    </row>
    <row r="39" spans="1:56" ht="20.25" customHeight="1" x14ac:dyDescent="0.4">
      <c r="A39" s="71"/>
      <c r="B39" s="71"/>
      <c r="C39" s="67"/>
      <c r="D39" s="67"/>
      <c r="E39" s="67"/>
      <c r="F39" s="67"/>
      <c r="G39" s="67"/>
      <c r="H39" s="67"/>
      <c r="I39" s="67"/>
      <c r="J39" s="67"/>
      <c r="K39" s="67"/>
      <c r="N39" s="67"/>
      <c r="O39" s="67"/>
      <c r="P39" s="99"/>
      <c r="Q39" s="99"/>
      <c r="R39" s="99"/>
      <c r="S39" s="99"/>
      <c r="T39" s="99"/>
      <c r="U39" s="99"/>
      <c r="V39" s="99"/>
      <c r="W39" s="99"/>
      <c r="X39" s="99"/>
      <c r="Y39" s="99"/>
      <c r="Z39" s="99"/>
      <c r="AA39" s="101"/>
      <c r="AB39" s="99"/>
      <c r="AC39" s="99"/>
      <c r="AD39" s="99"/>
      <c r="AE39" s="99"/>
      <c r="AF39" s="99"/>
      <c r="AG39" s="99"/>
      <c r="AH39" s="99"/>
      <c r="AI39" s="99"/>
      <c r="AJ39" s="106"/>
      <c r="AK39" s="106"/>
      <c r="AL39" s="106"/>
      <c r="AM39" s="106"/>
      <c r="AN39" s="106"/>
      <c r="AO39" s="106"/>
      <c r="AP39" s="106"/>
      <c r="AQ39" s="106"/>
      <c r="AR39" s="106"/>
      <c r="AS39" s="107"/>
      <c r="AT39" s="10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67"/>
      <c r="M40" s="67"/>
      <c r="N40" s="67"/>
      <c r="O40" s="67"/>
      <c r="P40" s="99"/>
      <c r="Q40" s="99"/>
      <c r="R40" s="101" t="s">
        <v>66</v>
      </c>
      <c r="S40" s="99"/>
      <c r="T40" s="99"/>
      <c r="U40" s="99"/>
      <c r="V40" s="99"/>
      <c r="W40" s="99"/>
      <c r="X40" s="111" t="s">
        <v>126</v>
      </c>
      <c r="Y40" s="291" t="s">
        <v>127</v>
      </c>
      <c r="Z40" s="292"/>
      <c r="AA40" s="112"/>
      <c r="AB40" s="111"/>
      <c r="AC40" s="99"/>
      <c r="AD40" s="99"/>
      <c r="AE40" s="99"/>
      <c r="AF40" s="99"/>
      <c r="AG40" s="99"/>
      <c r="AH40" s="99"/>
      <c r="AI40" s="99"/>
      <c r="AJ40" s="107"/>
      <c r="AK40" s="106"/>
      <c r="AL40" s="106"/>
      <c r="AM40" s="106"/>
      <c r="AN40" s="106"/>
      <c r="AO40" s="106"/>
      <c r="AP40" s="106"/>
      <c r="AQ40" s="106"/>
      <c r="AR40" s="106"/>
      <c r="AS40" s="113"/>
      <c r="AT40" s="113"/>
      <c r="AU40" s="106"/>
      <c r="AV40" s="106"/>
      <c r="AW40" s="106"/>
      <c r="AX40" s="73"/>
      <c r="AY40" s="73"/>
      <c r="AZ40" s="71"/>
      <c r="BA40" s="71"/>
      <c r="BB40" s="71"/>
      <c r="BC40" s="71"/>
      <c r="BD40" s="71"/>
    </row>
    <row r="41" spans="1:56" ht="20.25" customHeight="1" x14ac:dyDescent="0.2">
      <c r="A41" s="71"/>
      <c r="B41" s="71"/>
      <c r="C41" s="43"/>
      <c r="D41" s="98"/>
      <c r="E41" s="98"/>
      <c r="F41" s="99"/>
      <c r="G41" s="99"/>
      <c r="H41" s="99"/>
      <c r="I41" s="99"/>
      <c r="J41" s="99"/>
      <c r="K41" s="99"/>
      <c r="L41" s="100" t="s">
        <v>124</v>
      </c>
      <c r="M41" s="101"/>
      <c r="N41" s="101"/>
      <c r="O41" s="122"/>
      <c r="P41" s="99"/>
      <c r="Q41" s="99"/>
      <c r="R41" s="99" t="s">
        <v>60</v>
      </c>
      <c r="S41" s="99"/>
      <c r="T41" s="99"/>
      <c r="U41" s="99"/>
      <c r="V41" s="99"/>
      <c r="W41" s="99" t="s">
        <v>61</v>
      </c>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121" t="s">
        <v>34</v>
      </c>
      <c r="D42" s="121"/>
      <c r="E42" s="99"/>
      <c r="F42" s="121" t="s">
        <v>36</v>
      </c>
      <c r="G42" s="121"/>
      <c r="H42" s="99"/>
      <c r="I42" s="104"/>
      <c r="J42" s="104"/>
      <c r="K42" s="99"/>
      <c r="L42" s="105" t="s">
        <v>69</v>
      </c>
      <c r="M42" s="105"/>
      <c r="N42" s="105"/>
      <c r="O42" s="99"/>
      <c r="P42" s="99"/>
      <c r="Q42" s="99"/>
      <c r="R42" s="99" t="str">
        <f>IF($Y$40="週","対象時間数（週平均）","対象時間数（当月合計）")</f>
        <v>対象時間数（週平均）</v>
      </c>
      <c r="S42" s="99"/>
      <c r="T42" s="99"/>
      <c r="U42" s="99"/>
      <c r="V42" s="99"/>
      <c r="W42" s="99" t="str">
        <f>IF($Y$40="週","週に勤務すべき時間数","当月に勤務すべき時間数")</f>
        <v>週に勤務すべき時間数</v>
      </c>
      <c r="X42" s="99"/>
      <c r="Y42" s="99"/>
      <c r="Z42" s="99"/>
      <c r="AA42" s="101"/>
      <c r="AB42" s="252" t="s">
        <v>62</v>
      </c>
      <c r="AC42" s="252"/>
      <c r="AD42" s="252"/>
      <c r="AE42" s="252"/>
      <c r="AF42" s="99"/>
      <c r="AG42" s="99"/>
      <c r="AH42" s="99"/>
      <c r="AI42" s="99"/>
      <c r="AJ42" s="106"/>
      <c r="AK42" s="106"/>
      <c r="AL42" s="106"/>
      <c r="AM42" s="106"/>
      <c r="AN42" s="106"/>
      <c r="AO42" s="106"/>
      <c r="AP42" s="106"/>
      <c r="AQ42" s="106"/>
      <c r="AR42" s="106"/>
      <c r="AS42" s="107"/>
      <c r="AT42" s="106"/>
      <c r="AU42" s="106"/>
      <c r="AV42" s="106"/>
      <c r="AW42" s="106"/>
      <c r="AX42" s="73"/>
      <c r="AY42" s="73"/>
      <c r="AZ42" s="71"/>
      <c r="BA42" s="71"/>
      <c r="BB42" s="71"/>
      <c r="BC42" s="71"/>
      <c r="BD42" s="71"/>
    </row>
    <row r="43" spans="1:56" ht="20.25" customHeight="1" x14ac:dyDescent="0.4">
      <c r="A43" s="71"/>
      <c r="B43" s="71"/>
      <c r="C43" s="282">
        <f>L38</f>
        <v>0</v>
      </c>
      <c r="D43" s="283"/>
      <c r="E43" s="105" t="s">
        <v>31</v>
      </c>
      <c r="F43" s="289">
        <v>40</v>
      </c>
      <c r="G43" s="290"/>
      <c r="H43" s="105" t="s">
        <v>32</v>
      </c>
      <c r="I43" s="287">
        <f>C43/F43</f>
        <v>0</v>
      </c>
      <c r="J43" s="288"/>
      <c r="K43" s="105" t="s">
        <v>33</v>
      </c>
      <c r="L43" s="284">
        <f>IF(C43&lt;40,1,ROUNDUP(I43,1))</f>
        <v>1</v>
      </c>
      <c r="M43" s="285"/>
      <c r="N43" s="286"/>
      <c r="O43" s="99"/>
      <c r="P43" s="99"/>
      <c r="Q43" s="99"/>
      <c r="R43" s="295">
        <f>IF($Y$40="週",AA38,Y38)</f>
        <v>0</v>
      </c>
      <c r="S43" s="296"/>
      <c r="T43" s="296"/>
      <c r="U43" s="297"/>
      <c r="V43" s="105" t="s">
        <v>31</v>
      </c>
      <c r="W43" s="243">
        <f>IF($Y$40="週",$AV$5,$AZ$5)</f>
        <v>40</v>
      </c>
      <c r="X43" s="251"/>
      <c r="Y43" s="251"/>
      <c r="Z43" s="244"/>
      <c r="AA43" s="105" t="s">
        <v>32</v>
      </c>
      <c r="AB43" s="298">
        <f>ROUNDDOWN(R43/W43,1)</f>
        <v>0</v>
      </c>
      <c r="AC43" s="299"/>
      <c r="AD43" s="299"/>
      <c r="AE43" s="300"/>
      <c r="AF43" s="99"/>
      <c r="AG43" s="99"/>
      <c r="AH43" s="99"/>
      <c r="AI43" s="99"/>
      <c r="AJ43" s="304"/>
      <c r="AK43" s="304"/>
      <c r="AL43" s="304"/>
      <c r="AM43" s="304"/>
      <c r="AN43" s="109"/>
      <c r="AO43" s="253"/>
      <c r="AP43" s="253"/>
      <c r="AQ43" s="253"/>
      <c r="AR43" s="253"/>
      <c r="AS43" s="109"/>
      <c r="AT43" s="273"/>
      <c r="AU43" s="273"/>
      <c r="AV43" s="273"/>
      <c r="AW43" s="273"/>
      <c r="AX43" s="73"/>
      <c r="AY43" s="73"/>
      <c r="AZ43" s="71"/>
      <c r="BA43" s="71"/>
      <c r="BB43" s="71"/>
      <c r="BC43" s="71"/>
      <c r="BD43" s="71"/>
    </row>
    <row r="44" spans="1:56" ht="20.25" customHeight="1" x14ac:dyDescent="0.4">
      <c r="A44" s="71"/>
      <c r="B44" s="71"/>
      <c r="C44" s="67"/>
      <c r="D44" s="99"/>
      <c r="E44" s="99"/>
      <c r="F44" s="99"/>
      <c r="G44" s="99"/>
      <c r="H44" s="99"/>
      <c r="I44" s="99"/>
      <c r="J44" s="99"/>
      <c r="K44" s="99"/>
      <c r="L44" s="99" t="s">
        <v>103</v>
      </c>
      <c r="M44" s="99"/>
      <c r="N44" s="99"/>
      <c r="O44" s="99"/>
      <c r="P44" s="99"/>
      <c r="Q44" s="99"/>
      <c r="R44" s="99"/>
      <c r="S44" s="99"/>
      <c r="T44" s="99"/>
      <c r="U44" s="99"/>
      <c r="V44" s="99"/>
      <c r="W44" s="99"/>
      <c r="X44" s="99"/>
      <c r="Y44" s="99"/>
      <c r="Z44" s="99"/>
      <c r="AA44" s="101"/>
      <c r="AB44" s="99" t="s">
        <v>102</v>
      </c>
      <c r="AC44" s="99"/>
      <c r="AD44" s="99"/>
      <c r="AE44" s="99"/>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67" t="s">
        <v>134</v>
      </c>
      <c r="D45" s="99"/>
      <c r="E45" s="99"/>
      <c r="F45" s="99"/>
      <c r="G45" s="99"/>
      <c r="H45" s="99"/>
      <c r="I45" s="99"/>
      <c r="J45" s="99"/>
      <c r="K45" s="99"/>
      <c r="L45" s="99"/>
      <c r="M45" s="99"/>
      <c r="N45" s="99"/>
      <c r="O45" s="99"/>
      <c r="P45" s="99"/>
      <c r="Q45" s="99"/>
      <c r="R45" s="99" t="s">
        <v>65</v>
      </c>
      <c r="S45" s="99"/>
      <c r="T45" s="99"/>
      <c r="U45" s="99"/>
      <c r="V45" s="99"/>
      <c r="W45" s="99"/>
      <c r="X45" s="99"/>
      <c r="Y45" s="99"/>
      <c r="Z45" s="99"/>
      <c r="AA45" s="101"/>
      <c r="AB45" s="99"/>
      <c r="AC45" s="99"/>
      <c r="AD45" s="99"/>
      <c r="AE45" s="99"/>
      <c r="AF45" s="99"/>
      <c r="AG45" s="99"/>
      <c r="AH45" s="99"/>
      <c r="AI45" s="99"/>
      <c r="AJ45" s="99"/>
      <c r="AK45" s="114"/>
      <c r="AL45" s="115"/>
      <c r="AM45" s="115"/>
      <c r="AN45" s="99"/>
      <c r="AO45" s="99"/>
      <c r="AP45" s="99"/>
      <c r="AQ45" s="99"/>
      <c r="AR45" s="99"/>
      <c r="AS45" s="99"/>
      <c r="AT45" s="99"/>
      <c r="AU45" s="99"/>
      <c r="AV45" s="67"/>
      <c r="AW45" s="67"/>
      <c r="AX45" s="73"/>
      <c r="AY45" s="73"/>
      <c r="AZ45" s="71"/>
      <c r="BA45" s="71"/>
      <c r="BB45" s="71"/>
      <c r="BC45" s="71"/>
      <c r="BD45" s="71"/>
    </row>
    <row r="46" spans="1:56" ht="20.25" customHeight="1" x14ac:dyDescent="0.4">
      <c r="A46" s="71"/>
      <c r="B46" s="71"/>
      <c r="C46" s="67"/>
      <c r="D46" s="99" t="s">
        <v>135</v>
      </c>
      <c r="E46" s="99"/>
      <c r="F46" s="99"/>
      <c r="G46" s="99"/>
      <c r="H46" s="99"/>
      <c r="I46" s="99"/>
      <c r="J46" s="99"/>
      <c r="K46" s="99"/>
      <c r="L46" s="99"/>
      <c r="M46" s="99"/>
      <c r="N46" s="99"/>
      <c r="O46" s="99"/>
      <c r="P46" s="99"/>
      <c r="Q46" s="99"/>
      <c r="R46" s="99" t="s">
        <v>68</v>
      </c>
      <c r="S46" s="99"/>
      <c r="T46" s="99"/>
      <c r="U46" s="99"/>
      <c r="V46" s="99"/>
      <c r="W46" s="99"/>
      <c r="X46" s="99"/>
      <c r="Y46" s="99"/>
      <c r="Z46" s="99"/>
      <c r="AA46" s="101"/>
      <c r="AB46" s="105"/>
      <c r="AC46" s="105"/>
      <c r="AD46" s="105"/>
      <c r="AE46" s="105"/>
      <c r="AF46" s="99"/>
      <c r="AG46" s="99"/>
      <c r="AH46" s="99"/>
      <c r="AI46" s="99"/>
      <c r="AJ46" s="99"/>
      <c r="AK46" s="114"/>
      <c r="AL46" s="115"/>
      <c r="AM46" s="115"/>
      <c r="AN46" s="99"/>
      <c r="AO46" s="99"/>
      <c r="AP46" s="99"/>
      <c r="AQ46" s="99"/>
      <c r="AR46" s="99"/>
      <c r="AS46" s="99"/>
      <c r="AT46" s="99"/>
      <c r="AU46" s="99"/>
      <c r="AV46" s="67"/>
      <c r="AW46" s="67"/>
      <c r="AX46" s="73"/>
      <c r="AY46" s="73"/>
      <c r="AZ46" s="71"/>
      <c r="BA46" s="71"/>
      <c r="BB46" s="71"/>
      <c r="BC46" s="71"/>
      <c r="BD46" s="71"/>
    </row>
    <row r="47" spans="1:56" ht="20.25" customHeight="1" x14ac:dyDescent="0.4">
      <c r="A47" s="71"/>
      <c r="B47" s="71"/>
      <c r="C47" s="67" t="s">
        <v>38</v>
      </c>
      <c r="D47" s="99"/>
      <c r="E47" s="99"/>
      <c r="F47" s="99"/>
      <c r="G47" s="99"/>
      <c r="H47" s="99"/>
      <c r="I47" s="99"/>
      <c r="J47" s="99"/>
      <c r="K47" s="99"/>
      <c r="L47" s="99"/>
      <c r="M47" s="99"/>
      <c r="N47" s="99"/>
      <c r="O47" s="99"/>
      <c r="P47" s="99"/>
      <c r="Q47" s="99"/>
      <c r="R47" s="67" t="s">
        <v>63</v>
      </c>
      <c r="S47" s="67"/>
      <c r="T47" s="67"/>
      <c r="U47" s="67"/>
      <c r="V47" s="67"/>
      <c r="W47" s="99" t="s">
        <v>67</v>
      </c>
      <c r="X47" s="67"/>
      <c r="Y47" s="67"/>
      <c r="Z47" s="67"/>
      <c r="AA47" s="67"/>
      <c r="AB47" s="252" t="s">
        <v>28</v>
      </c>
      <c r="AC47" s="252"/>
      <c r="AD47" s="252"/>
      <c r="AE47" s="252"/>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t="s">
        <v>39</v>
      </c>
      <c r="D48" s="99"/>
      <c r="E48" s="99"/>
      <c r="F48" s="99"/>
      <c r="G48" s="99"/>
      <c r="H48" s="99"/>
      <c r="I48" s="99"/>
      <c r="J48" s="99"/>
      <c r="K48" s="99"/>
      <c r="L48" s="99"/>
      <c r="M48" s="99"/>
      <c r="N48" s="99"/>
      <c r="O48" s="99"/>
      <c r="P48" s="99"/>
      <c r="Q48" s="99"/>
      <c r="R48" s="295">
        <f>AE38</f>
        <v>0</v>
      </c>
      <c r="S48" s="296"/>
      <c r="T48" s="296"/>
      <c r="U48" s="297"/>
      <c r="V48" s="105" t="s">
        <v>115</v>
      </c>
      <c r="W48" s="298">
        <f>AB43</f>
        <v>0</v>
      </c>
      <c r="X48" s="299"/>
      <c r="Y48" s="299"/>
      <c r="Z48" s="300"/>
      <c r="AA48" s="105" t="s">
        <v>32</v>
      </c>
      <c r="AB48" s="301">
        <f>ROUNDDOWN(R48+W48,1)</f>
        <v>0</v>
      </c>
      <c r="AC48" s="302"/>
      <c r="AD48" s="302"/>
      <c r="AE48" s="303"/>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40</v>
      </c>
      <c r="D49" s="98"/>
      <c r="E49" s="98"/>
      <c r="F49" s="67"/>
      <c r="G49" s="99"/>
      <c r="H49" s="99"/>
      <c r="I49" s="99"/>
      <c r="J49" s="99"/>
      <c r="K49" s="99"/>
      <c r="L49" s="99"/>
      <c r="M49" s="99"/>
      <c r="N49" s="99"/>
      <c r="O49" s="99"/>
      <c r="P49" s="99"/>
      <c r="Q49" s="99"/>
      <c r="R49" s="99"/>
      <c r="S49" s="99"/>
      <c r="T49" s="99"/>
      <c r="U49" s="99"/>
      <c r="V49" s="99"/>
      <c r="W49" s="99"/>
      <c r="X49" s="99"/>
      <c r="Y49" s="99"/>
      <c r="Z49" s="99"/>
      <c r="AA49" s="99"/>
      <c r="AB49" s="99"/>
      <c r="AC49" s="101"/>
      <c r="AD49" s="99"/>
      <c r="AE49" s="99"/>
      <c r="AF49" s="99"/>
      <c r="AG49" s="99"/>
      <c r="AH49" s="99"/>
      <c r="AI49" s="99"/>
      <c r="AJ49" s="99"/>
      <c r="AK49" s="114"/>
      <c r="AL49" s="115"/>
      <c r="AM49" s="115"/>
      <c r="AN49" s="99"/>
      <c r="AO49" s="99"/>
      <c r="AP49" s="99"/>
      <c r="AQ49" s="99"/>
      <c r="AR49" s="99"/>
      <c r="AS49" s="99"/>
      <c r="AT49" s="99"/>
      <c r="AU49" s="99"/>
      <c r="AV49" s="67"/>
      <c r="AW49" s="67"/>
      <c r="AX49" s="71"/>
      <c r="AY49" s="71"/>
      <c r="AZ49" s="71"/>
      <c r="BA49" s="71"/>
      <c r="BB49" s="71"/>
      <c r="BC49" s="71"/>
      <c r="BD49" s="71"/>
    </row>
    <row r="50" spans="1:58" ht="20.25" customHeight="1" x14ac:dyDescent="0.4">
      <c r="C50" s="2"/>
      <c r="D50" s="2"/>
      <c r="E50" s="1"/>
      <c r="F50" s="1"/>
      <c r="G50" s="1"/>
      <c r="H50" s="1"/>
      <c r="I50" s="1"/>
      <c r="J50" s="1"/>
      <c r="K50" s="1"/>
      <c r="L50" s="1"/>
      <c r="M50" s="1"/>
      <c r="N50" s="1"/>
      <c r="O50" s="1"/>
      <c r="P50" s="1"/>
      <c r="Q50" s="1"/>
      <c r="R50" s="1"/>
      <c r="S50" s="1"/>
      <c r="T50" s="2"/>
      <c r="U50" s="1"/>
      <c r="V50" s="1"/>
      <c r="W50" s="1"/>
      <c r="X50" s="1"/>
      <c r="Y50" s="1"/>
      <c r="Z50" s="1"/>
      <c r="AA50" s="1"/>
      <c r="AB50" s="1"/>
      <c r="AC50" s="1"/>
      <c r="AD50" s="1"/>
      <c r="AE50" s="1"/>
      <c r="AF50" s="1"/>
      <c r="AJ50" s="7"/>
      <c r="AK50" s="8"/>
      <c r="AL50" s="8"/>
      <c r="AM50" s="1"/>
      <c r="AN50" s="1"/>
      <c r="AO50" s="1"/>
      <c r="AP50" s="1"/>
      <c r="AQ50" s="1"/>
      <c r="AR50" s="1"/>
      <c r="AS50" s="1"/>
      <c r="AT50" s="1"/>
      <c r="AU50" s="1"/>
      <c r="AV50" s="1"/>
      <c r="AW50" s="1"/>
      <c r="AX50" s="1"/>
      <c r="AY50" s="1"/>
      <c r="AZ50" s="1"/>
      <c r="BA50" s="1"/>
      <c r="BB50" s="1"/>
      <c r="BC50" s="1"/>
      <c r="BD50" s="1"/>
      <c r="BE50" s="8"/>
    </row>
    <row r="51" spans="1:58" ht="20.25" customHeight="1" x14ac:dyDescent="0.4">
      <c r="A51" s="1"/>
      <c r="B51" s="1"/>
      <c r="C51" s="2"/>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1"/>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sheetData>
  <sheetProtection insertRows="0"/>
  <mergeCells count="253">
    <mergeCell ref="AZ3:BC3"/>
    <mergeCell ref="AZ4:BC4"/>
    <mergeCell ref="R48:U48"/>
    <mergeCell ref="W48:Z48"/>
    <mergeCell ref="AB48:AE48"/>
    <mergeCell ref="AB42:AE42"/>
    <mergeCell ref="R43:U43"/>
    <mergeCell ref="W43:Z43"/>
    <mergeCell ref="AB43:AE43"/>
    <mergeCell ref="AJ43:AM43"/>
    <mergeCell ref="AO43:AR43"/>
    <mergeCell ref="AB47:AE47"/>
    <mergeCell ref="R38:S38"/>
    <mergeCell ref="Y38:Z38"/>
    <mergeCell ref="AE38:AF38"/>
    <mergeCell ref="AJ38:AK38"/>
    <mergeCell ref="AL38:AM38"/>
    <mergeCell ref="AN38:AO38"/>
    <mergeCell ref="AQ38:AR38"/>
    <mergeCell ref="AS38:AT38"/>
    <mergeCell ref="AK9:AQ9"/>
    <mergeCell ref="AR9:AT9"/>
    <mergeCell ref="AU8:AV12"/>
    <mergeCell ref="AW8:AX12"/>
    <mergeCell ref="C43:D43"/>
    <mergeCell ref="L43:N43"/>
    <mergeCell ref="T38:U38"/>
    <mergeCell ref="V38:W38"/>
    <mergeCell ref="I43:J43"/>
    <mergeCell ref="F43:G43"/>
    <mergeCell ref="Y40:Z40"/>
    <mergeCell ref="AT43:AW43"/>
    <mergeCell ref="L38:M38"/>
    <mergeCell ref="L34:M34"/>
    <mergeCell ref="L35:M35"/>
    <mergeCell ref="V34:W34"/>
    <mergeCell ref="T35:U35"/>
    <mergeCell ref="T36:U36"/>
    <mergeCell ref="R34:S34"/>
    <mergeCell ref="C36:E36"/>
    <mergeCell ref="H33:I33"/>
    <mergeCell ref="J33:K33"/>
    <mergeCell ref="F34:G34"/>
    <mergeCell ref="H34:I34"/>
    <mergeCell ref="J34:K34"/>
    <mergeCell ref="F35:G35"/>
    <mergeCell ref="H35:I35"/>
    <mergeCell ref="J35:K35"/>
    <mergeCell ref="T34:U34"/>
    <mergeCell ref="R36:S36"/>
    <mergeCell ref="C33:E33"/>
    <mergeCell ref="C35:E35"/>
    <mergeCell ref="L33:M33"/>
    <mergeCell ref="V33:W33"/>
    <mergeCell ref="V35:W35"/>
    <mergeCell ref="V36:W36"/>
    <mergeCell ref="R32:S33"/>
    <mergeCell ref="AM1:BA1"/>
    <mergeCell ref="X2:Y2"/>
    <mergeCell ref="AB2:AC2"/>
    <mergeCell ref="AA38:AB38"/>
    <mergeCell ref="AA33:AB33"/>
    <mergeCell ref="Y32:AB32"/>
    <mergeCell ref="AS32:AT32"/>
    <mergeCell ref="AI32:AJ32"/>
    <mergeCell ref="Y33:Z33"/>
    <mergeCell ref="AS33:AT33"/>
    <mergeCell ref="AI33:AJ33"/>
    <mergeCell ref="AA37:AB37"/>
    <mergeCell ref="AA34:AB34"/>
    <mergeCell ref="Y34:Z34"/>
    <mergeCell ref="AE34:AF34"/>
    <mergeCell ref="AI34:AJ34"/>
    <mergeCell ref="AK34:AN34"/>
    <mergeCell ref="AQ35:AR35"/>
    <mergeCell ref="AS35:AT35"/>
    <mergeCell ref="AI35:AJ35"/>
    <mergeCell ref="AK35:AN35"/>
    <mergeCell ref="AK36:AN36"/>
    <mergeCell ref="AY8:BD12"/>
    <mergeCell ref="AM2:BA2"/>
    <mergeCell ref="AV5:AW5"/>
    <mergeCell ref="AZ5:BA5"/>
    <mergeCell ref="W9:AC9"/>
    <mergeCell ref="AD9:AJ9"/>
    <mergeCell ref="P8:AT8"/>
    <mergeCell ref="AZ6:BA6"/>
    <mergeCell ref="U2:V2"/>
    <mergeCell ref="AU29:AV29"/>
    <mergeCell ref="C34:E34"/>
    <mergeCell ref="AQ34:AT34"/>
    <mergeCell ref="F33:G33"/>
    <mergeCell ref="L32:M32"/>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5:Z35"/>
    <mergeCell ref="AE35:AF35"/>
    <mergeCell ref="AA35:AB35"/>
    <mergeCell ref="AA36:AB36"/>
    <mergeCell ref="R37:S37"/>
    <mergeCell ref="T32:W32"/>
    <mergeCell ref="AK32:AN32"/>
    <mergeCell ref="T33:U33"/>
    <mergeCell ref="AK33:AN33"/>
    <mergeCell ref="Y36:Z36"/>
    <mergeCell ref="AE36:AF36"/>
    <mergeCell ref="R35:S35"/>
    <mergeCell ref="AJ37:AK37"/>
    <mergeCell ref="AL37:AM37"/>
    <mergeCell ref="AN37:AO37"/>
    <mergeCell ref="F36:G36"/>
    <mergeCell ref="H36:I36"/>
    <mergeCell ref="J36:K36"/>
    <mergeCell ref="L36:M36"/>
    <mergeCell ref="Y37:Z37"/>
    <mergeCell ref="AE37:AF37"/>
    <mergeCell ref="N37:O37"/>
    <mergeCell ref="AQ36:AR36"/>
    <mergeCell ref="AS36:AT36"/>
    <mergeCell ref="AI36:AJ36"/>
    <mergeCell ref="AQ37:AR37"/>
    <mergeCell ref="AS37:AT37"/>
    <mergeCell ref="T37:U37"/>
    <mergeCell ref="V37:W37"/>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4:M36">
    <cfRule type="expression" dxfId="16" priority="7">
      <formula>INDIRECT(ADDRESS(ROW(),COLUMN()))=TRUNC(INDIRECT(ADDRESS(ROW(),COLUMN())))</formula>
    </cfRule>
  </conditionalFormatting>
  <conditionalFormatting sqref="L38:M38">
    <cfRule type="expression" dxfId="15" priority="6">
      <formula>INDIRECT(ADDRESS(ROW(),COLUMN()))=TRUNC(INDIRECT(ADDRESS(ROW(),COLUMN())))</formula>
    </cfRule>
  </conditionalFormatting>
  <conditionalFormatting sqref="C43:D43">
    <cfRule type="expression" dxfId="14" priority="5">
      <formula>INDIRECT(ADDRESS(ROW(),COLUMN()))=TRUNC(INDIRECT(ADDRESS(ROW(),COLUMN())))</formula>
    </cfRule>
  </conditionalFormatting>
  <conditionalFormatting sqref="R43:U43">
    <cfRule type="expression" dxfId="13" priority="4">
      <formula>INDIRECT(ADDRESS(ROW(),COLUMN()))=TRUNC(INDIRECT(ADDRESS(ROW(),COLUMN())))</formula>
    </cfRule>
  </conditionalFormatting>
  <conditionalFormatting sqref="R48:U48">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3">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0:Z40">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164</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topLeftCell="A7"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165</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166</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opLeftCell="A16" workbookViewId="0">
      <selection activeCell="D6" sqref="D6"/>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169</v>
      </c>
    </row>
    <row r="5" spans="2:11" x14ac:dyDescent="0.4">
      <c r="B5" s="124">
        <v>2</v>
      </c>
      <c r="C5" s="156"/>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167</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167</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167</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167</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167</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167</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167</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167</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167</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164</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CL03-D16_ok2306</cp:lastModifiedBy>
  <cp:lastPrinted>2024-03-29T06:24:12Z</cp:lastPrinted>
  <dcterms:created xsi:type="dcterms:W3CDTF">2020-01-14T23:44:41Z</dcterms:created>
  <dcterms:modified xsi:type="dcterms:W3CDTF">2024-03-29T06:27:43Z</dcterms:modified>
</cp:coreProperties>
</file>